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730" windowHeight="11055"/>
  </bookViews>
  <sheets>
    <sheet name="КСС без ед. ц. за търг" sheetId="1" r:id="rId1"/>
  </sheets>
  <definedNames>
    <definedName name="_xlnm.Print_Area" localSheetId="0">'КСС без ед. ц. за търг'!$A$1:$F$51</definedName>
    <definedName name="_xlnm.Print_Titles" localSheetId="0">'КСС без ед. ц. за търг'!$2:$4</definedName>
  </definedNames>
  <calcPr calcId="145621"/>
</workbook>
</file>

<file path=xl/calcChain.xml><?xml version="1.0" encoding="utf-8"?>
<calcChain xmlns="http://schemas.openxmlformats.org/spreadsheetml/2006/main">
  <c r="F48" i="1" l="1"/>
  <c r="F47" i="1"/>
  <c r="F46" i="1"/>
  <c r="D45" i="1"/>
  <c r="F45" i="1" s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F6" i="1"/>
  <c r="F49" i="1" l="1"/>
  <c r="F50" i="1" l="1"/>
  <c r="F51" i="1" s="1"/>
</calcChain>
</file>

<file path=xl/sharedStrings.xml><?xml version="1.0" encoding="utf-8"?>
<sst xmlns="http://schemas.openxmlformats.org/spreadsheetml/2006/main" count="103" uniqueCount="70">
  <si>
    <t>№ по ред</t>
  </si>
  <si>
    <t>Наименование на работите и указанията на отчетните елементи</t>
  </si>
  <si>
    <t>Един. мярка</t>
  </si>
  <si>
    <t>Общо     к-во</t>
  </si>
  <si>
    <t>Един.цена в лв.без ДДС</t>
  </si>
  <si>
    <t>Обща с/ст на извърш. работа в лв. без ДДС</t>
  </si>
  <si>
    <t>I</t>
  </si>
  <si>
    <t>II</t>
  </si>
  <si>
    <t>III</t>
  </si>
  <si>
    <t>IV</t>
  </si>
  <si>
    <t>V</t>
  </si>
  <si>
    <t>VI</t>
  </si>
  <si>
    <t>ДЕЙНОСТИ ПО ВК.1, 2 и 3 :</t>
  </si>
  <si>
    <t>Водно бластиране по дъно с включено необходимото предпазно оборудване и
 механизация за изпълнение на СМР</t>
  </si>
  <si>
    <r>
      <t>m</t>
    </r>
    <r>
      <rPr>
        <b/>
        <vertAlign val="superscript"/>
        <sz val="9"/>
        <color indexed="8"/>
        <rFont val="Tahoma"/>
        <family val="2"/>
        <charset val="204"/>
      </rPr>
      <t>2</t>
    </r>
  </si>
  <si>
    <t>Водоструене по стени с включено необходимото предпазно оборудване и
 механизация за изпълнение на СМР</t>
  </si>
  <si>
    <t>Обработка с ръчни ударни инструменти, ръчно къртене с длета и секачи на компрометираните слоеве около пукнатините / дефектите</t>
  </si>
  <si>
    <t>Инжектиране на пукнатини с включено пробиване на отвори за пакери съгласно изискванията на проекта, продухване на отворите с въздух под налягане, доставка и полагане на инжекционни пакери, доставка и инжектиране с високоеластична хидроструктурна смола с нисък вискозитет и отстраняване на надстърчащи пакери след инжектиране</t>
  </si>
  <si>
    <r>
      <t>m</t>
    </r>
    <r>
      <rPr>
        <b/>
        <vertAlign val="superscript"/>
        <sz val="9"/>
        <color indexed="8"/>
        <rFont val="Tahoma"/>
        <family val="2"/>
        <charset val="204"/>
      </rPr>
      <t>'</t>
    </r>
  </si>
  <si>
    <t>Доставка и ръчно или машинно нанасяне на репрофилиращ материал до запълване на дефекта с дълбочина до 10 см</t>
  </si>
  <si>
    <t>Доставка и ръчно или машинно нанасяне на защитна система със заложената в проекта дебелина, независимо от неравностите на основата</t>
  </si>
  <si>
    <t>Демонтаж на съществуващ оставащ кофраж- ръчно или машинно разкъртване, рязане на съществуващи анкери</t>
  </si>
  <si>
    <t>Почистване на фугата от старата битумна паста с включено ръчно или машинно разкъртване</t>
  </si>
  <si>
    <t>m'</t>
  </si>
  <si>
    <t>Полагане на нова битумна паста във фугата</t>
  </si>
  <si>
    <r>
      <t>dm</t>
    </r>
    <r>
      <rPr>
        <b/>
        <vertAlign val="superscript"/>
        <sz val="9"/>
        <color indexed="8"/>
        <rFont val="Tahoma"/>
        <family val="2"/>
        <charset val="204"/>
      </rPr>
      <t>3</t>
    </r>
    <r>
      <rPr>
        <sz val="11"/>
        <color indexed="8"/>
        <rFont val="Calibri"/>
        <family val="2"/>
        <charset val="204"/>
      </rPr>
      <t/>
    </r>
  </si>
  <si>
    <t xml:space="preserve">Подготовка на армировката - ръчно или машинно почистване с телени четки и абразивни дискове </t>
  </si>
  <si>
    <t>Доставка и полагане на грунд върху армировъчните пръти</t>
  </si>
  <si>
    <t>m²</t>
  </si>
  <si>
    <t>Доставка и полагане на АКЗ върху армировъчните пръти</t>
  </si>
  <si>
    <t>Доставка, разкрои и монтаж на армировъчна стомана - клас B420 (N)</t>
  </si>
  <si>
    <t>kg</t>
  </si>
  <si>
    <t>Доставка и полагане на мазана хидроизолация</t>
  </si>
  <si>
    <t>Демонтаж на съществуващи стоманени елементи - стълба и пасарелка с включени всички необходими временни крепежи, платформи и люлки за демонтаж</t>
  </si>
  <si>
    <t>Изработка на стълба с кош от стомана S235JR</t>
  </si>
  <si>
    <t>Изработка на пасарелка с парапет от стомана S235JR</t>
  </si>
  <si>
    <t>Доставка и полагане на сегментни анкери HST3 - M12</t>
  </si>
  <si>
    <t>бр.</t>
  </si>
  <si>
    <t>Монтаж на новa стоманенa стълба с включено сглобяване, напасване и замонолитване към съществуващата конструкция</t>
  </si>
  <si>
    <t>Монтаж на новa стоманенa пасарелка с включено сглобяване, напасване и замонолитване към съществуващата конструкция</t>
  </si>
  <si>
    <t>Демонтаж и обратен монтаж на отдушници</t>
  </si>
  <si>
    <t>Почистване на съществуващи стоманените елементи от корозия до метален блясък</t>
  </si>
  <si>
    <t>Доставка и нанасяне на АКЗ върху съществуващи стоманени елементи</t>
  </si>
  <si>
    <t>Разбиване с ръчни ударни инструменти, ръчно къртене с длета и секачи на бетон за оформяне на шлицове в стена</t>
  </si>
  <si>
    <r>
      <t>m</t>
    </r>
    <r>
      <rPr>
        <b/>
        <vertAlign val="superscript"/>
        <sz val="9"/>
        <color indexed="8"/>
        <rFont val="Tahoma"/>
        <family val="2"/>
        <charset val="204"/>
      </rPr>
      <t>3</t>
    </r>
    <r>
      <rPr>
        <sz val="11"/>
        <color indexed="8"/>
        <rFont val="Calibri"/>
        <family val="2"/>
        <charset val="204"/>
      </rPr>
      <t/>
    </r>
  </si>
  <si>
    <t>Кофражни работи</t>
  </si>
  <si>
    <t>Доставка и полагане на бетон C25/30; W/C=0.6 (вкл. вибриране)</t>
  </si>
  <si>
    <t>Пробиване на отвори Ф10 за анкериране на армировка</t>
  </si>
  <si>
    <t>Доставка и нанасяне на адхезионен слой</t>
  </si>
  <si>
    <t xml:space="preserve">Доставка и полагане на инжекционна система за анкериране на армировка в бетон </t>
  </si>
  <si>
    <t>Ръчно натоварване и извозване на разстояние 100m на отпадъчни материали, получени от дейности 1 и 2 - отпадъци с код 17 01 07</t>
  </si>
  <si>
    <t>Ръчно натоварване и извозване на разстояние 100m на  отпадъци с код 17 04 05</t>
  </si>
  <si>
    <t>t</t>
  </si>
  <si>
    <t>Извозване на строителни отпадъци с код 17 01 07 (смеси от бетон) до депо за материално оползотворяване и рециклиране (R4 и R5)</t>
  </si>
  <si>
    <t>Извозване на строителни отпадъцис код 17 04 05 (желязо и стомана) до депо за материално оползотворяване и рециклиране (R4 и R5)</t>
  </si>
  <si>
    <t>Доставка и обслужване на химическа тоалетна</t>
  </si>
  <si>
    <t>сед.</t>
  </si>
  <si>
    <t>Направа на умивалня за работниците, за целия период на строителството</t>
  </si>
  <si>
    <t xml:space="preserve">Доставка и монтаж оборудван фургон за канцелария и съблекалня </t>
  </si>
  <si>
    <t>Доставка и монтаж информационна табела</t>
  </si>
  <si>
    <t>Доставка и монтаж оборудвано Противопожарно табло</t>
  </si>
  <si>
    <t>Доставка и монтаж знаци и табели по Безопасност на труда</t>
  </si>
  <si>
    <t>Изпълнение на баластрова възглавница</t>
  </si>
  <si>
    <t>Заравняване на подход към обекта с багер с включено валиране</t>
  </si>
  <si>
    <t>Прахов пожарогасител ABC - 6kg</t>
  </si>
  <si>
    <r>
      <t>Пожарогасител с CO</t>
    </r>
    <r>
      <rPr>
        <i/>
        <vertAlign val="subscript"/>
        <sz val="12"/>
        <rFont val="Arial Narrow"/>
        <family val="2"/>
        <charset val="204"/>
      </rPr>
      <t>2</t>
    </r>
    <r>
      <rPr>
        <i/>
        <sz val="12"/>
        <rFont val="Arial Narrow"/>
        <family val="2"/>
        <charset val="204"/>
      </rPr>
      <t xml:space="preserve"> - </t>
    </r>
    <r>
      <rPr>
        <sz val="12"/>
        <rFont val="Arial Narrow"/>
        <family val="2"/>
        <charset val="204"/>
      </rPr>
      <t>5kg</t>
    </r>
  </si>
  <si>
    <t>Количествено-стойностна сметка
за "Рехабилитация  на водните камери на резервоар „Коньовица” с цел осигуряване на водоплътност"</t>
  </si>
  <si>
    <r>
      <t>ОБЩА СТОЙНОСТ НА ДЕЙНОСТИ ПО ВК.1, 2 и 3</t>
    </r>
    <r>
      <rPr>
        <b/>
        <sz val="10"/>
        <rFont val="Arial"/>
        <family val="2"/>
        <charset val="204"/>
      </rPr>
      <t xml:space="preserve"> без</t>
    </r>
    <r>
      <rPr>
        <sz val="10"/>
        <rFont val="Arial"/>
        <family val="2"/>
        <charset val="204"/>
      </rPr>
      <t xml:space="preserve"> непредвидени разходи /сума от поз.1 до поз.43/ :</t>
    </r>
  </si>
  <si>
    <t>Непредвидени разходи в размер на 10% от Дейности по ВК. 1, 2 и 3 по поз.44:</t>
  </si>
  <si>
    <t>ОБЩА СТОЙНОСТ НА ДОГОВОРА С ВКЛ.НЕПРЕДВИДЕНИ РАЗХОДИ /сума от поз.44 и 45/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</si>
</sst>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vertAlign val="superscript"/>
      <sz val="9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i/>
      <vertAlign val="subscript"/>
      <sz val="12"/>
      <name val="Arial Narrow"/>
      <family val="2"/>
      <charset val="204"/>
    </font>
    <font>
      <i/>
      <sz val="12"/>
      <name val="Arial Narrow"/>
      <family val="2"/>
      <charset val="204"/>
    </font>
    <font>
      <sz val="12"/>
      <name val="Arial Narrow"/>
      <family val="2"/>
      <charset val="204"/>
    </font>
    <font>
      <sz val="11"/>
      <color indexed="8"/>
      <name val="Calibri"/>
      <family val="2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1">
    <xf numFmtId="0" fontId="0" fillId="0" borderId="0" xfId="0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2" borderId="0" xfId="0" applyFill="1"/>
    <xf numFmtId="0" fontId="2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4" fontId="1" fillId="2" borderId="12" xfId="0" applyNumberFormat="1" applyFont="1" applyFill="1" applyBorder="1" applyAlignment="1">
      <alignment horizontal="right" vertical="center"/>
    </xf>
    <xf numFmtId="0" fontId="3" fillId="0" borderId="19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right" vertical="center"/>
    </xf>
    <xf numFmtId="2" fontId="2" fillId="0" borderId="20" xfId="0" applyNumberFormat="1" applyFont="1" applyFill="1" applyBorder="1" applyAlignment="1">
      <alignment horizontal="right" vertical="center"/>
    </xf>
    <xf numFmtId="4" fontId="1" fillId="2" borderId="21" xfId="0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 wrapText="1"/>
    </xf>
    <xf numFmtId="4" fontId="1" fillId="2" borderId="24" xfId="0" applyNumberFormat="1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center" vertical="center"/>
    </xf>
    <xf numFmtId="0" fontId="0" fillId="0" borderId="0" xfId="0" applyFill="1"/>
    <xf numFmtId="0" fontId="3" fillId="0" borderId="25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center" vertical="center"/>
    </xf>
    <xf numFmtId="2" fontId="2" fillId="0" borderId="26" xfId="0" applyNumberFormat="1" applyFont="1" applyFill="1" applyBorder="1" applyAlignment="1">
      <alignment horizontal="right" vertical="center"/>
    </xf>
    <xf numFmtId="0" fontId="1" fillId="0" borderId="27" xfId="0" applyFont="1" applyFill="1" applyBorder="1" applyAlignment="1">
      <alignment horizontal="center" vertical="center"/>
    </xf>
    <xf numFmtId="2" fontId="2" fillId="0" borderId="28" xfId="0" applyNumberFormat="1" applyFont="1" applyFill="1" applyBorder="1" applyAlignment="1">
      <alignment horizontal="right" vertical="center"/>
    </xf>
    <xf numFmtId="0" fontId="3" fillId="0" borderId="29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vertical="center" wrapText="1"/>
    </xf>
    <xf numFmtId="2" fontId="2" fillId="0" borderId="27" xfId="0" applyNumberFormat="1" applyFont="1" applyFill="1" applyBorder="1" applyAlignment="1">
      <alignment horizontal="right" vertical="center"/>
    </xf>
    <xf numFmtId="4" fontId="1" fillId="2" borderId="31" xfId="0" applyNumberFormat="1" applyFont="1" applyFill="1" applyBorder="1" applyAlignment="1">
      <alignment horizontal="right" vertical="center"/>
    </xf>
    <xf numFmtId="0" fontId="1" fillId="0" borderId="35" xfId="0" applyFont="1" applyFill="1" applyBorder="1" applyAlignment="1">
      <alignment horizontal="center" vertical="center"/>
    </xf>
    <xf numFmtId="4" fontId="1" fillId="2" borderId="39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4" fontId="1" fillId="2" borderId="42" xfId="0" applyNumberFormat="1" applyFont="1" applyFill="1" applyBorder="1" applyAlignment="1">
      <alignment horizontal="right" vertical="center"/>
    </xf>
    <xf numFmtId="4" fontId="1" fillId="2" borderId="43" xfId="0" applyNumberFormat="1" applyFont="1" applyFill="1" applyBorder="1" applyAlignment="1">
      <alignment horizontal="right" vertical="center"/>
    </xf>
    <xf numFmtId="0" fontId="11" fillId="0" borderId="41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right" vertical="center" wrapText="1"/>
    </xf>
    <xf numFmtId="0" fontId="3" fillId="0" borderId="33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36" xfId="0" applyFont="1" applyFill="1" applyBorder="1" applyAlignment="1">
      <alignment horizontal="right" vertical="center" wrapText="1"/>
    </xf>
    <xf numFmtId="0" fontId="3" fillId="0" borderId="37" xfId="0" applyFont="1" applyFill="1" applyBorder="1" applyAlignment="1">
      <alignment horizontal="right" vertical="center" wrapText="1"/>
    </xf>
    <xf numFmtId="0" fontId="3" fillId="0" borderId="38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Normal" xfId="0" builtinId="0"/>
    <cellStyle name="Нормален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I9" sqref="I9"/>
    </sheetView>
  </sheetViews>
  <sheetFormatPr defaultRowHeight="15" x14ac:dyDescent="0.25"/>
  <cols>
    <col min="1" max="1" width="8.140625" customWidth="1"/>
    <col min="2" max="2" width="42.28515625" customWidth="1"/>
    <col min="3" max="4" width="7.7109375" customWidth="1"/>
    <col min="5" max="5" width="10.7109375" customWidth="1"/>
    <col min="6" max="6" width="12.7109375" style="6" customWidth="1"/>
  </cols>
  <sheetData>
    <row r="1" spans="1:6" ht="66" customHeight="1" thickBot="1" x14ac:dyDescent="0.3">
      <c r="A1" s="39" t="s">
        <v>66</v>
      </c>
      <c r="B1" s="40"/>
      <c r="C1" s="40"/>
      <c r="D1" s="40"/>
      <c r="E1" s="40"/>
      <c r="F1" s="40"/>
    </row>
    <row r="2" spans="1:6" ht="15" customHeight="1" x14ac:dyDescent="0.25">
      <c r="A2" s="55" t="s">
        <v>0</v>
      </c>
      <c r="B2" s="57" t="s">
        <v>1</v>
      </c>
      <c r="C2" s="57" t="s">
        <v>2</v>
      </c>
      <c r="D2" s="57" t="s">
        <v>3</v>
      </c>
      <c r="E2" s="59" t="s">
        <v>4</v>
      </c>
      <c r="F2" s="53" t="s">
        <v>5</v>
      </c>
    </row>
    <row r="3" spans="1:6" ht="53.25" customHeight="1" thickBot="1" x14ac:dyDescent="0.3">
      <c r="A3" s="56"/>
      <c r="B3" s="58"/>
      <c r="C3" s="58"/>
      <c r="D3" s="58"/>
      <c r="E3" s="60"/>
      <c r="F3" s="54"/>
    </row>
    <row r="4" spans="1:6" ht="16.5" thickTop="1" thickBot="1" x14ac:dyDescent="0.3">
      <c r="A4" s="1" t="s">
        <v>6</v>
      </c>
      <c r="B4" s="2" t="s">
        <v>7</v>
      </c>
      <c r="C4" s="2" t="s">
        <v>8</v>
      </c>
      <c r="D4" s="2" t="s">
        <v>9</v>
      </c>
      <c r="E4" s="3" t="s">
        <v>10</v>
      </c>
      <c r="F4" s="4" t="s">
        <v>11</v>
      </c>
    </row>
    <row r="5" spans="1:6" s="6" customFormat="1" ht="15.75" thickBot="1" x14ac:dyDescent="0.3">
      <c r="A5" s="5"/>
      <c r="B5" s="41" t="s">
        <v>12</v>
      </c>
      <c r="C5" s="42"/>
      <c r="D5" s="42"/>
      <c r="E5" s="42"/>
      <c r="F5" s="43"/>
    </row>
    <row r="6" spans="1:6" ht="38.25" x14ac:dyDescent="0.25">
      <c r="A6" s="7">
        <v>1</v>
      </c>
      <c r="B6" s="8" t="s">
        <v>13</v>
      </c>
      <c r="C6" s="9" t="s">
        <v>14</v>
      </c>
      <c r="D6" s="10">
        <v>3360</v>
      </c>
      <c r="E6" s="11"/>
      <c r="F6" s="12">
        <f t="shared" ref="F6:F48" si="0">ROUND(D6*E6,2)</f>
        <v>0</v>
      </c>
    </row>
    <row r="7" spans="1:6" ht="38.25" x14ac:dyDescent="0.25">
      <c r="A7" s="7">
        <f>A6+1</f>
        <v>2</v>
      </c>
      <c r="B7" s="13" t="s">
        <v>15</v>
      </c>
      <c r="C7" s="14" t="s">
        <v>14</v>
      </c>
      <c r="D7" s="15">
        <v>4460</v>
      </c>
      <c r="E7" s="16"/>
      <c r="F7" s="17">
        <f t="shared" si="0"/>
        <v>0</v>
      </c>
    </row>
    <row r="8" spans="1:6" ht="51" x14ac:dyDescent="0.25">
      <c r="A8" s="18">
        <f t="shared" ref="A8:A48" si="1">A7+1</f>
        <v>3</v>
      </c>
      <c r="B8" s="19" t="s">
        <v>16</v>
      </c>
      <c r="C8" s="14" t="s">
        <v>14</v>
      </c>
      <c r="D8" s="10">
        <v>144.9</v>
      </c>
      <c r="E8" s="16"/>
      <c r="F8" s="20">
        <f t="shared" si="0"/>
        <v>0</v>
      </c>
    </row>
    <row r="9" spans="1:6" ht="114.75" x14ac:dyDescent="0.25">
      <c r="A9" s="18">
        <f t="shared" si="1"/>
        <v>4</v>
      </c>
      <c r="B9" s="19" t="s">
        <v>17</v>
      </c>
      <c r="C9" s="14" t="s">
        <v>18</v>
      </c>
      <c r="D9" s="10">
        <v>819</v>
      </c>
      <c r="E9" s="16"/>
      <c r="F9" s="20">
        <f t="shared" si="0"/>
        <v>0</v>
      </c>
    </row>
    <row r="10" spans="1:6" ht="38.25" x14ac:dyDescent="0.25">
      <c r="A10" s="18">
        <f t="shared" si="1"/>
        <v>5</v>
      </c>
      <c r="B10" s="19" t="s">
        <v>19</v>
      </c>
      <c r="C10" s="14" t="s">
        <v>14</v>
      </c>
      <c r="D10" s="10">
        <v>174.4</v>
      </c>
      <c r="E10" s="16"/>
      <c r="F10" s="20">
        <f t="shared" si="0"/>
        <v>0</v>
      </c>
    </row>
    <row r="11" spans="1:6" ht="51" x14ac:dyDescent="0.25">
      <c r="A11" s="18">
        <f t="shared" si="1"/>
        <v>6</v>
      </c>
      <c r="B11" s="19" t="s">
        <v>20</v>
      </c>
      <c r="C11" s="14" t="s">
        <v>14</v>
      </c>
      <c r="D11" s="10">
        <v>3562.8999999999996</v>
      </c>
      <c r="E11" s="16"/>
      <c r="F11" s="20">
        <f t="shared" si="0"/>
        <v>0</v>
      </c>
    </row>
    <row r="12" spans="1:6" ht="38.25" x14ac:dyDescent="0.25">
      <c r="A12" s="18">
        <f t="shared" si="1"/>
        <v>7</v>
      </c>
      <c r="B12" s="19" t="s">
        <v>21</v>
      </c>
      <c r="C12" s="14" t="s">
        <v>14</v>
      </c>
      <c r="D12" s="10">
        <v>1.5</v>
      </c>
      <c r="E12" s="16"/>
      <c r="F12" s="20">
        <f t="shared" si="0"/>
        <v>0</v>
      </c>
    </row>
    <row r="13" spans="1:6" ht="38.25" x14ac:dyDescent="0.25">
      <c r="A13" s="18">
        <f t="shared" si="1"/>
        <v>8</v>
      </c>
      <c r="B13" s="19" t="s">
        <v>22</v>
      </c>
      <c r="C13" s="21" t="s">
        <v>23</v>
      </c>
      <c r="D13" s="10">
        <v>50</v>
      </c>
      <c r="E13" s="16"/>
      <c r="F13" s="20">
        <f t="shared" si="0"/>
        <v>0</v>
      </c>
    </row>
    <row r="14" spans="1:6" s="22" customFormat="1" ht="24.95" customHeight="1" x14ac:dyDescent="0.25">
      <c r="A14" s="18">
        <f t="shared" si="1"/>
        <v>9</v>
      </c>
      <c r="B14" s="13" t="s">
        <v>24</v>
      </c>
      <c r="C14" s="21" t="s">
        <v>25</v>
      </c>
      <c r="D14" s="10">
        <v>50</v>
      </c>
      <c r="E14" s="16"/>
      <c r="F14" s="20">
        <f t="shared" si="0"/>
        <v>0</v>
      </c>
    </row>
    <row r="15" spans="1:6" s="22" customFormat="1" ht="38.25" x14ac:dyDescent="0.25">
      <c r="A15" s="18">
        <f t="shared" si="1"/>
        <v>10</v>
      </c>
      <c r="B15" s="19" t="s">
        <v>26</v>
      </c>
      <c r="C15" s="21" t="s">
        <v>14</v>
      </c>
      <c r="D15" s="10">
        <v>21.36</v>
      </c>
      <c r="E15" s="16"/>
      <c r="F15" s="20">
        <f t="shared" si="0"/>
        <v>0</v>
      </c>
    </row>
    <row r="16" spans="1:6" s="22" customFormat="1" ht="24.95" customHeight="1" x14ac:dyDescent="0.25">
      <c r="A16" s="18">
        <f t="shared" si="1"/>
        <v>11</v>
      </c>
      <c r="B16" s="19" t="s">
        <v>27</v>
      </c>
      <c r="C16" s="21" t="s">
        <v>28</v>
      </c>
      <c r="D16" s="10">
        <v>3.81</v>
      </c>
      <c r="E16" s="16"/>
      <c r="F16" s="20">
        <f t="shared" si="0"/>
        <v>0</v>
      </c>
    </row>
    <row r="17" spans="1:6" s="22" customFormat="1" ht="24.95" customHeight="1" x14ac:dyDescent="0.25">
      <c r="A17" s="18">
        <f t="shared" si="1"/>
        <v>12</v>
      </c>
      <c r="B17" s="19" t="s">
        <v>29</v>
      </c>
      <c r="C17" s="21" t="s">
        <v>28</v>
      </c>
      <c r="D17" s="10">
        <v>3.81</v>
      </c>
      <c r="E17" s="16"/>
      <c r="F17" s="20">
        <f t="shared" si="0"/>
        <v>0</v>
      </c>
    </row>
    <row r="18" spans="1:6" s="22" customFormat="1" ht="24.95" customHeight="1" x14ac:dyDescent="0.25">
      <c r="A18" s="18">
        <f t="shared" si="1"/>
        <v>13</v>
      </c>
      <c r="B18" s="19" t="s">
        <v>30</v>
      </c>
      <c r="C18" s="21" t="s">
        <v>31</v>
      </c>
      <c r="D18" s="10">
        <v>160</v>
      </c>
      <c r="E18" s="16"/>
      <c r="F18" s="20">
        <f t="shared" si="0"/>
        <v>0</v>
      </c>
    </row>
    <row r="19" spans="1:6" s="22" customFormat="1" ht="24.95" customHeight="1" x14ac:dyDescent="0.25">
      <c r="A19" s="18">
        <f t="shared" si="1"/>
        <v>14</v>
      </c>
      <c r="B19" s="19" t="s">
        <v>32</v>
      </c>
      <c r="C19" s="21" t="s">
        <v>14</v>
      </c>
      <c r="D19" s="10">
        <v>80</v>
      </c>
      <c r="E19" s="16"/>
      <c r="F19" s="20">
        <f t="shared" si="0"/>
        <v>0</v>
      </c>
    </row>
    <row r="20" spans="1:6" s="22" customFormat="1" ht="51" x14ac:dyDescent="0.25">
      <c r="A20" s="18">
        <f t="shared" si="1"/>
        <v>15</v>
      </c>
      <c r="B20" s="19" t="s">
        <v>33</v>
      </c>
      <c r="C20" s="21" t="s">
        <v>31</v>
      </c>
      <c r="D20" s="10">
        <v>500</v>
      </c>
      <c r="E20" s="16"/>
      <c r="F20" s="20">
        <f t="shared" si="0"/>
        <v>0</v>
      </c>
    </row>
    <row r="21" spans="1:6" s="22" customFormat="1" ht="27.75" customHeight="1" x14ac:dyDescent="0.25">
      <c r="A21" s="18">
        <f t="shared" si="1"/>
        <v>16</v>
      </c>
      <c r="B21" s="19" t="s">
        <v>34</v>
      </c>
      <c r="C21" s="21" t="s">
        <v>31</v>
      </c>
      <c r="D21" s="10">
        <v>445</v>
      </c>
      <c r="E21" s="16"/>
      <c r="F21" s="20">
        <f t="shared" si="0"/>
        <v>0</v>
      </c>
    </row>
    <row r="22" spans="1:6" s="22" customFormat="1" ht="27.75" customHeight="1" x14ac:dyDescent="0.25">
      <c r="A22" s="18">
        <f t="shared" si="1"/>
        <v>17</v>
      </c>
      <c r="B22" s="19" t="s">
        <v>35</v>
      </c>
      <c r="C22" s="21" t="s">
        <v>31</v>
      </c>
      <c r="D22" s="10">
        <v>198</v>
      </c>
      <c r="E22" s="16"/>
      <c r="F22" s="20">
        <f t="shared" si="0"/>
        <v>0</v>
      </c>
    </row>
    <row r="23" spans="1:6" s="22" customFormat="1" ht="27.75" customHeight="1" x14ac:dyDescent="0.25">
      <c r="A23" s="18">
        <f t="shared" si="1"/>
        <v>18</v>
      </c>
      <c r="B23" s="19" t="s">
        <v>36</v>
      </c>
      <c r="C23" s="21" t="s">
        <v>37</v>
      </c>
      <c r="D23" s="10">
        <v>56</v>
      </c>
      <c r="E23" s="16"/>
      <c r="F23" s="20">
        <f t="shared" si="0"/>
        <v>0</v>
      </c>
    </row>
    <row r="24" spans="1:6" s="22" customFormat="1" ht="38.25" x14ac:dyDescent="0.25">
      <c r="A24" s="7">
        <f t="shared" si="1"/>
        <v>19</v>
      </c>
      <c r="B24" s="23" t="s">
        <v>38</v>
      </c>
      <c r="C24" s="24" t="s">
        <v>37</v>
      </c>
      <c r="D24" s="10">
        <v>1</v>
      </c>
      <c r="E24" s="25"/>
      <c r="F24" s="20">
        <f t="shared" si="0"/>
        <v>0</v>
      </c>
    </row>
    <row r="25" spans="1:6" s="22" customFormat="1" ht="51" x14ac:dyDescent="0.25">
      <c r="A25" s="18">
        <f t="shared" si="1"/>
        <v>20</v>
      </c>
      <c r="B25" s="19" t="s">
        <v>39</v>
      </c>
      <c r="C25" s="21" t="s">
        <v>37</v>
      </c>
      <c r="D25" s="10">
        <v>1</v>
      </c>
      <c r="E25" s="16"/>
      <c r="F25" s="20">
        <f t="shared" si="0"/>
        <v>0</v>
      </c>
    </row>
    <row r="26" spans="1:6" s="22" customFormat="1" ht="27.75" customHeight="1" x14ac:dyDescent="0.25">
      <c r="A26" s="18">
        <f t="shared" si="1"/>
        <v>21</v>
      </c>
      <c r="B26" s="19" t="s">
        <v>40</v>
      </c>
      <c r="C26" s="21" t="s">
        <v>37</v>
      </c>
      <c r="D26" s="10">
        <v>10</v>
      </c>
      <c r="E26" s="16"/>
      <c r="F26" s="20">
        <f t="shared" si="0"/>
        <v>0</v>
      </c>
    </row>
    <row r="27" spans="1:6" s="22" customFormat="1" ht="27.75" customHeight="1" x14ac:dyDescent="0.25">
      <c r="A27" s="18">
        <f t="shared" si="1"/>
        <v>22</v>
      </c>
      <c r="B27" s="19" t="s">
        <v>41</v>
      </c>
      <c r="C27" s="21" t="s">
        <v>14</v>
      </c>
      <c r="D27" s="10">
        <v>49.8</v>
      </c>
      <c r="E27" s="16"/>
      <c r="F27" s="20">
        <f t="shared" si="0"/>
        <v>0</v>
      </c>
    </row>
    <row r="28" spans="1:6" s="22" customFormat="1" ht="27.75" customHeight="1" x14ac:dyDescent="0.25">
      <c r="A28" s="18">
        <f t="shared" si="1"/>
        <v>23</v>
      </c>
      <c r="B28" s="19" t="s">
        <v>42</v>
      </c>
      <c r="C28" s="21" t="s">
        <v>14</v>
      </c>
      <c r="D28" s="10">
        <v>49.8</v>
      </c>
      <c r="E28" s="16"/>
      <c r="F28" s="20">
        <f t="shared" si="0"/>
        <v>0</v>
      </c>
    </row>
    <row r="29" spans="1:6" s="22" customFormat="1" ht="38.25" x14ac:dyDescent="0.25">
      <c r="A29" s="18">
        <f t="shared" si="1"/>
        <v>24</v>
      </c>
      <c r="B29" s="19" t="s">
        <v>43</v>
      </c>
      <c r="C29" s="21" t="s">
        <v>44</v>
      </c>
      <c r="D29" s="10">
        <v>0.2</v>
      </c>
      <c r="E29" s="16"/>
      <c r="F29" s="20">
        <f t="shared" si="0"/>
        <v>0</v>
      </c>
    </row>
    <row r="30" spans="1:6" s="22" customFormat="1" ht="27.75" customHeight="1" x14ac:dyDescent="0.25">
      <c r="A30" s="18">
        <f t="shared" si="1"/>
        <v>25</v>
      </c>
      <c r="B30" s="19" t="s">
        <v>45</v>
      </c>
      <c r="C30" s="21" t="s">
        <v>28</v>
      </c>
      <c r="D30" s="10">
        <v>4</v>
      </c>
      <c r="E30" s="16"/>
      <c r="F30" s="20">
        <f t="shared" si="0"/>
        <v>0</v>
      </c>
    </row>
    <row r="31" spans="1:6" s="22" customFormat="1" ht="27.75" customHeight="1" x14ac:dyDescent="0.25">
      <c r="A31" s="18">
        <f t="shared" si="1"/>
        <v>26</v>
      </c>
      <c r="B31" s="19" t="s">
        <v>46</v>
      </c>
      <c r="C31" s="21" t="s">
        <v>44</v>
      </c>
      <c r="D31" s="10">
        <v>3</v>
      </c>
      <c r="E31" s="16"/>
      <c r="F31" s="20">
        <f t="shared" si="0"/>
        <v>0</v>
      </c>
    </row>
    <row r="32" spans="1:6" s="22" customFormat="1" ht="27.75" customHeight="1" x14ac:dyDescent="0.25">
      <c r="A32" s="18">
        <f t="shared" si="1"/>
        <v>27</v>
      </c>
      <c r="B32" s="19" t="s">
        <v>47</v>
      </c>
      <c r="C32" s="21" t="s">
        <v>37</v>
      </c>
      <c r="D32" s="10">
        <v>87</v>
      </c>
      <c r="E32" s="16"/>
      <c r="F32" s="20">
        <f t="shared" si="0"/>
        <v>0</v>
      </c>
    </row>
    <row r="33" spans="1:6" s="22" customFormat="1" ht="27.75" customHeight="1" x14ac:dyDescent="0.25">
      <c r="A33" s="18">
        <f t="shared" si="1"/>
        <v>28</v>
      </c>
      <c r="B33" s="19" t="s">
        <v>48</v>
      </c>
      <c r="C33" s="21" t="s">
        <v>28</v>
      </c>
      <c r="D33" s="10">
        <v>18</v>
      </c>
      <c r="E33" s="16"/>
      <c r="F33" s="20">
        <f t="shared" si="0"/>
        <v>0</v>
      </c>
    </row>
    <row r="34" spans="1:6" s="22" customFormat="1" ht="38.25" customHeight="1" x14ac:dyDescent="0.25">
      <c r="A34" s="18">
        <f t="shared" si="1"/>
        <v>29</v>
      </c>
      <c r="B34" s="19" t="s">
        <v>49</v>
      </c>
      <c r="C34" s="21" t="s">
        <v>25</v>
      </c>
      <c r="D34" s="10">
        <v>3.8</v>
      </c>
      <c r="E34" s="16"/>
      <c r="F34" s="20">
        <f t="shared" si="0"/>
        <v>0</v>
      </c>
    </row>
    <row r="35" spans="1:6" s="22" customFormat="1" ht="49.5" customHeight="1" x14ac:dyDescent="0.25">
      <c r="A35" s="18">
        <f t="shared" si="1"/>
        <v>30</v>
      </c>
      <c r="B35" s="19" t="s">
        <v>50</v>
      </c>
      <c r="C35" s="21" t="s">
        <v>44</v>
      </c>
      <c r="D35" s="10">
        <v>22.448</v>
      </c>
      <c r="E35" s="16"/>
      <c r="F35" s="20">
        <f t="shared" si="0"/>
        <v>0</v>
      </c>
    </row>
    <row r="36" spans="1:6" s="22" customFormat="1" ht="35.25" customHeight="1" x14ac:dyDescent="0.25">
      <c r="A36" s="18">
        <f t="shared" si="1"/>
        <v>31</v>
      </c>
      <c r="B36" s="19" t="s">
        <v>51</v>
      </c>
      <c r="C36" s="26" t="s">
        <v>52</v>
      </c>
      <c r="D36" s="10">
        <v>0.61775000000000002</v>
      </c>
      <c r="E36" s="16"/>
      <c r="F36" s="20">
        <f t="shared" si="0"/>
        <v>0</v>
      </c>
    </row>
    <row r="37" spans="1:6" s="22" customFormat="1" ht="42.75" customHeight="1" x14ac:dyDescent="0.25">
      <c r="A37" s="18">
        <f t="shared" si="1"/>
        <v>32</v>
      </c>
      <c r="B37" s="19" t="s">
        <v>53</v>
      </c>
      <c r="C37" s="26" t="s">
        <v>52</v>
      </c>
      <c r="D37" s="10">
        <v>40.406399999999998</v>
      </c>
      <c r="E37" s="27"/>
      <c r="F37" s="17">
        <f t="shared" si="0"/>
        <v>0</v>
      </c>
    </row>
    <row r="38" spans="1:6" s="22" customFormat="1" ht="39" customHeight="1" x14ac:dyDescent="0.25">
      <c r="A38" s="18">
        <f t="shared" si="1"/>
        <v>33</v>
      </c>
      <c r="B38" s="19" t="s">
        <v>54</v>
      </c>
      <c r="C38" s="26" t="s">
        <v>52</v>
      </c>
      <c r="D38" s="10">
        <v>0.61775000000000002</v>
      </c>
      <c r="E38" s="27"/>
      <c r="F38" s="17">
        <f t="shared" si="0"/>
        <v>0</v>
      </c>
    </row>
    <row r="39" spans="1:6" ht="24.95" customHeight="1" x14ac:dyDescent="0.25">
      <c r="A39" s="18">
        <f t="shared" si="1"/>
        <v>34</v>
      </c>
      <c r="B39" s="19" t="s">
        <v>55</v>
      </c>
      <c r="C39" s="21" t="s">
        <v>56</v>
      </c>
      <c r="D39" s="15">
        <v>19</v>
      </c>
      <c r="E39" s="16"/>
      <c r="F39" s="17">
        <f t="shared" si="0"/>
        <v>0</v>
      </c>
    </row>
    <row r="40" spans="1:6" ht="24.95" customHeight="1" x14ac:dyDescent="0.25">
      <c r="A40" s="18">
        <f t="shared" si="1"/>
        <v>35</v>
      </c>
      <c r="B40" s="19" t="s">
        <v>57</v>
      </c>
      <c r="C40" s="21" t="s">
        <v>37</v>
      </c>
      <c r="D40" s="15">
        <v>1</v>
      </c>
      <c r="E40" s="16"/>
      <c r="F40" s="17">
        <f t="shared" si="0"/>
        <v>0</v>
      </c>
    </row>
    <row r="41" spans="1:6" ht="24.95" customHeight="1" x14ac:dyDescent="0.25">
      <c r="A41" s="18">
        <f t="shared" si="1"/>
        <v>36</v>
      </c>
      <c r="B41" s="19" t="s">
        <v>58</v>
      </c>
      <c r="C41" s="21" t="s">
        <v>37</v>
      </c>
      <c r="D41" s="15">
        <v>2</v>
      </c>
      <c r="E41" s="16"/>
      <c r="F41" s="17">
        <f t="shared" si="0"/>
        <v>0</v>
      </c>
    </row>
    <row r="42" spans="1:6" ht="24.95" customHeight="1" x14ac:dyDescent="0.25">
      <c r="A42" s="18">
        <f t="shared" si="1"/>
        <v>37</v>
      </c>
      <c r="B42" s="19" t="s">
        <v>59</v>
      </c>
      <c r="C42" s="21" t="s">
        <v>37</v>
      </c>
      <c r="D42" s="15">
        <v>1</v>
      </c>
      <c r="E42" s="16"/>
      <c r="F42" s="17">
        <f t="shared" si="0"/>
        <v>0</v>
      </c>
    </row>
    <row r="43" spans="1:6" ht="24.95" customHeight="1" x14ac:dyDescent="0.25">
      <c r="A43" s="18">
        <f t="shared" si="1"/>
        <v>38</v>
      </c>
      <c r="B43" s="19" t="s">
        <v>60</v>
      </c>
      <c r="C43" s="21" t="s">
        <v>37</v>
      </c>
      <c r="D43" s="15">
        <v>1</v>
      </c>
      <c r="E43" s="16"/>
      <c r="F43" s="17">
        <f t="shared" si="0"/>
        <v>0</v>
      </c>
    </row>
    <row r="44" spans="1:6" ht="24.95" customHeight="1" x14ac:dyDescent="0.25">
      <c r="A44" s="18">
        <f t="shared" si="1"/>
        <v>39</v>
      </c>
      <c r="B44" s="19" t="s">
        <v>61</v>
      </c>
      <c r="C44" s="21" t="s">
        <v>37</v>
      </c>
      <c r="D44" s="15">
        <v>1</v>
      </c>
      <c r="E44" s="16"/>
      <c r="F44" s="17">
        <f t="shared" si="0"/>
        <v>0</v>
      </c>
    </row>
    <row r="45" spans="1:6" ht="24.95" customHeight="1" x14ac:dyDescent="0.25">
      <c r="A45" s="18">
        <f t="shared" si="1"/>
        <v>40</v>
      </c>
      <c r="B45" s="28" t="s">
        <v>62</v>
      </c>
      <c r="C45" s="21" t="s">
        <v>44</v>
      </c>
      <c r="D45" s="15">
        <f>600*0.1</f>
        <v>60</v>
      </c>
      <c r="E45" s="27"/>
      <c r="F45" s="17">
        <f t="shared" si="0"/>
        <v>0</v>
      </c>
    </row>
    <row r="46" spans="1:6" ht="24.95" customHeight="1" x14ac:dyDescent="0.25">
      <c r="A46" s="18">
        <f t="shared" si="1"/>
        <v>41</v>
      </c>
      <c r="B46" s="13" t="s">
        <v>63</v>
      </c>
      <c r="C46" s="21" t="s">
        <v>37</v>
      </c>
      <c r="D46" s="15">
        <v>1</v>
      </c>
      <c r="E46" s="16"/>
      <c r="F46" s="17">
        <f t="shared" si="0"/>
        <v>0</v>
      </c>
    </row>
    <row r="47" spans="1:6" ht="24.95" customHeight="1" x14ac:dyDescent="0.25">
      <c r="A47" s="18">
        <f t="shared" si="1"/>
        <v>42</v>
      </c>
      <c r="B47" s="13" t="s">
        <v>64</v>
      </c>
      <c r="C47" s="24" t="s">
        <v>37</v>
      </c>
      <c r="D47" s="10">
        <v>3</v>
      </c>
      <c r="E47" s="11"/>
      <c r="F47" s="17">
        <f t="shared" si="0"/>
        <v>0</v>
      </c>
    </row>
    <row r="48" spans="1:6" ht="24.95" customHeight="1" thickBot="1" x14ac:dyDescent="0.3">
      <c r="A48" s="29">
        <f t="shared" si="1"/>
        <v>43</v>
      </c>
      <c r="B48" s="30" t="s">
        <v>65</v>
      </c>
      <c r="C48" s="26" t="s">
        <v>37</v>
      </c>
      <c r="D48" s="31">
        <v>3</v>
      </c>
      <c r="E48" s="27"/>
      <c r="F48" s="32">
        <f t="shared" si="0"/>
        <v>0</v>
      </c>
    </row>
    <row r="49" spans="1:6" ht="24.95" customHeight="1" x14ac:dyDescent="0.25">
      <c r="A49" s="36">
        <v>44</v>
      </c>
      <c r="B49" s="44" t="s">
        <v>67</v>
      </c>
      <c r="C49" s="45"/>
      <c r="D49" s="45"/>
      <c r="E49" s="46"/>
      <c r="F49" s="38">
        <f>SUM(F6:F48)</f>
        <v>0</v>
      </c>
    </row>
    <row r="50" spans="1:6" ht="25.5" customHeight="1" thickBot="1" x14ac:dyDescent="0.3">
      <c r="A50" s="33">
        <v>45</v>
      </c>
      <c r="B50" s="47" t="s">
        <v>68</v>
      </c>
      <c r="C50" s="48"/>
      <c r="D50" s="48"/>
      <c r="E50" s="49"/>
      <c r="F50" s="34">
        <f>ROUND(F49*0.1,2)</f>
        <v>0</v>
      </c>
    </row>
    <row r="51" spans="1:6" ht="27" customHeight="1" thickBot="1" x14ac:dyDescent="0.3">
      <c r="A51" s="35">
        <v>46</v>
      </c>
      <c r="B51" s="50" t="s">
        <v>69</v>
      </c>
      <c r="C51" s="51"/>
      <c r="D51" s="51"/>
      <c r="E51" s="52"/>
      <c r="F51" s="37">
        <f>F50+F49</f>
        <v>0</v>
      </c>
    </row>
  </sheetData>
  <mergeCells count="11">
    <mergeCell ref="A1:F1"/>
    <mergeCell ref="B5:F5"/>
    <mergeCell ref="B49:E49"/>
    <mergeCell ref="B50:E50"/>
    <mergeCell ref="B51:E51"/>
    <mergeCell ref="F2:F3"/>
    <mergeCell ref="A2:A3"/>
    <mergeCell ref="B2:B3"/>
    <mergeCell ref="C2:C3"/>
    <mergeCell ref="D2:D3"/>
    <mergeCell ref="E2:E3"/>
  </mergeCells>
  <pageMargins left="0.19685039370078741" right="0" top="0.39370078740157483" bottom="0.19685039370078741" header="0" footer="0"/>
  <pageSetup paperSize="9" fitToHeight="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3066703D7FF4A9FFE16C560D84D9A" ma:contentTypeVersion="8" ma:contentTypeDescription="Create a new document." ma:contentTypeScope="" ma:versionID="16d122788ed93de452891e1e354fd4df">
  <xsd:schema xmlns:xsd="http://www.w3.org/2001/XMLSchema" xmlns:p="http://schemas.microsoft.com/office/2006/metadata/properties" xmlns:ns2="b1f3b5ea-2115-432e-8ddc-6d5e77145f65" targetNamespace="http://schemas.microsoft.com/office/2006/metadata/properties" ma:root="true" ma:fieldsID="80e40b42aaafcc1fc45d0605628f2660" ns2:_="">
    <xsd:import namespace="b1f3b5ea-2115-432e-8ddc-6d5e77145f65"/>
    <xsd:element name="properties">
      <xsd:complexType>
        <xsd:sequence>
          <xsd:element name="documentManagement">
            <xsd:complexType>
              <xsd:all>
                <xsd:element ref="ns2:PublicOrder" minOccurs="0"/>
                <xsd:element ref="ns2:DocDescription" minOccurs="0"/>
                <xsd:element ref="ns2:DocExpirationDate" minOccurs="0"/>
                <xsd:element ref="ns2:DocTitle" minOccurs="0"/>
                <xsd:element ref="ns2:IsFromAccountan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1f3b5ea-2115-432e-8ddc-6d5e77145f65" elementFormDefault="qualified">
    <xsd:import namespace="http://schemas.microsoft.com/office/2006/documentManagement/types"/>
    <xsd:element name="PublicOrder" ma:index="8" nillable="true" ma:displayName="PublicOrder" ma:list="{a20cc6e1-ce53-4bc2-a22c-b2c7923bb3d4}" ma:internalName="PublicOrder" ma:readOnly="false" ma:showField="ID">
      <xsd:simpleType>
        <xsd:restriction base="dms:Lookup"/>
      </xsd:simpleType>
    </xsd:element>
    <xsd:element name="DocDescription" ma:index="9" nillable="true" ma:displayName="DocDescription" ma:internalName="DocDescription">
      <xsd:simpleType>
        <xsd:restriction base="dms:Note"/>
      </xsd:simpleType>
    </xsd:element>
    <xsd:element name="DocExpirationDate" ma:index="10" nillable="true" ma:displayName="DocExpirationDate" ma:default="Скрий след крайния срок за изтегляне на документацията" ma:format="RadioButtons" ma:internalName="DocExpirationDate">
      <xsd:simpleType>
        <xsd:restriction base="dms:Choice">
          <xsd:enumeration value="Скрий след крайния срок за изтегляне на документацията"/>
          <xsd:enumeration value="Скрий след крайния срок за подаване на оферти"/>
        </xsd:restriction>
      </xsd:simpleType>
    </xsd:element>
    <xsd:element name="DocTitle" ma:index="11" nillable="true" ma:displayName="DocTitle" ma:internalName="DocTitle">
      <xsd:simpleType>
        <xsd:restriction base="dms:Note"/>
      </xsd:simpleType>
    </xsd:element>
    <xsd:element name="IsFromAccountant" ma:index="12" nillable="true" ma:displayName="IsFromAccountant" ma:default="0" ma:internalName="IsFromAccounta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Title xmlns="b1f3b5ea-2115-432e-8ddc-6d5e77145f65">ТТ001790 КСС</DocTitle>
    <DocDescription xmlns="b1f3b5ea-2115-432e-8ddc-6d5e77145f65" xsi:nil="true"/>
    <DocExpirationDate xmlns="b1f3b5ea-2115-432e-8ddc-6d5e77145f65" xsi:nil="true"/>
    <IsFromAccountant xmlns="b1f3b5ea-2115-432e-8ddc-6d5e77145f65">false</IsFromAccountant>
    <PublicOrder xmlns="b1f3b5ea-2115-432e-8ddc-6d5e77145f65">1520</PublicOrder>
  </documentManagement>
</p:properties>
</file>

<file path=customXml/itemProps1.xml><?xml version="1.0" encoding="utf-8"?>
<ds:datastoreItem xmlns:ds="http://schemas.openxmlformats.org/officeDocument/2006/customXml" ds:itemID="{3C72B7EC-A494-4992-9E5B-BE7285E9FD23}"/>
</file>

<file path=customXml/itemProps2.xml><?xml version="1.0" encoding="utf-8"?>
<ds:datastoreItem xmlns:ds="http://schemas.openxmlformats.org/officeDocument/2006/customXml" ds:itemID="{6FE6879E-CA0F-48DC-8AA7-CADA7FE57B81}"/>
</file>

<file path=customXml/itemProps3.xml><?xml version="1.0" encoding="utf-8"?>
<ds:datastoreItem xmlns:ds="http://schemas.openxmlformats.org/officeDocument/2006/customXml" ds:itemID="{B7C0BAAF-6272-4F63-886E-40A795BE5D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КСС без ед. ц. за търг</vt:lpstr>
      <vt:lpstr>'КСС без ед. ц. за търг'!Print_Area</vt:lpstr>
      <vt:lpstr>'КСС без ед. ц. за търг'!Print_Titles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Slavkov, Veselin</dc:creator>
  <cp:lastModifiedBy>Petkova , Elena</cp:lastModifiedBy>
  <cp:lastPrinted>2018-08-29T09:41:28Z</cp:lastPrinted>
  <dcterms:created xsi:type="dcterms:W3CDTF">2018-07-12T06:23:09Z</dcterms:created>
  <dcterms:modified xsi:type="dcterms:W3CDTF">2018-08-29T09:46:08Z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0x01010004B3066703D7FF4A9FFE16C560D84D9A</vt:lpwstr>
  </property>
</Properties>
</file>